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475" windowHeight="11640" activeTab="0"/>
  </bookViews>
  <sheets>
    <sheet name="для согласования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<sst xmlns="http://schemas.openxmlformats.org/spreadsheetml/2006/main" count="40" uniqueCount="33">
  <si>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Наименование показателей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</si>
  <si>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</si>
  <si>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</si>
  <si>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</si>
  <si>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2014 г.</t>
  </si>
  <si>
    <t>2015 г.</t>
  </si>
  <si>
    <t>2016 г.</t>
  </si>
  <si>
    <t>2017 г.</t>
  </si>
  <si>
    <t>2018 г.</t>
  </si>
  <si>
    <t>2014 г.- 2016 г.</t>
  </si>
  <si>
    <t>2012 г. факт</t>
  </si>
  <si>
    <t>2013 г. факт</t>
  </si>
  <si>
    <t>Число получателей услуг, чел.</t>
  </si>
  <si>
    <t>по Программе поэтапного совершенствования систем оплаты труда в государственных (муниципальных) учреждениях на 2012-2018 годы</t>
  </si>
  <si>
    <t xml:space="preserve">Прирост фонда оплаты труда с начислениями к 2013 г., млн.руб. </t>
  </si>
  <si>
    <t>х</t>
  </si>
  <si>
    <t>Категория работников:</t>
  </si>
  <si>
    <t>Работники учреждений культуры</t>
  </si>
  <si>
    <t>Норматив числа получателей услуг на 1 работника учреждений культуры (по среднесписочной численности работников)</t>
  </si>
  <si>
    <t>Среднесписочная численность работников учреждений культуры: человек</t>
  </si>
  <si>
    <t xml:space="preserve"> Соотношение средней заработной платы работников учреждений культуры  и средней заработной платы в субъекте Российской Федерации:</t>
  </si>
  <si>
    <t>по Владимирской области, %</t>
  </si>
  <si>
    <t>Среднемесячная заработная плата работников учреждений культуры, рублей</t>
  </si>
  <si>
    <t>* прирост фонда оплаты труда с начислениями к 2012 году</t>
  </si>
  <si>
    <t>2014г.- 2018 г.</t>
  </si>
  <si>
    <t>Основные показатели нормативов реализации Плана мероприятий "дорожная карта" "Изменения, направленные на повышение эффективности сферы культуры"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</si>
  <si>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</si>
  <si>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Доля от средств приносящей доход деятельности в фонде заработной платы по работникам учреждений культуры, %</t>
  </si>
  <si>
    <t>Муниципальное образование</t>
  </si>
  <si>
    <t>Город Покров</t>
  </si>
  <si>
    <t>Численность населения муниципального образования, чел.</t>
  </si>
  <si>
    <t>Средняя заработная плата работников, руб.</t>
  </si>
  <si>
    <t>Приложение № 2 к  постановлению администрации города
01.10. 2014 № 361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</si>
</sst>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0"/>
    <numFmt numFmtId="172" formatCode="0.0000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 indent="2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" fontId="6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SheetLayoutView="100" zoomScalePageLayoutView="85" workbookViewId="0" topLeftCell="A1">
      <selection activeCell="F1" sqref="F1:K1"/>
    </sheetView>
  </sheetViews>
  <sheetFormatPr defaultColWidth="9.140625" defaultRowHeight="15"/>
  <cols>
    <col min="1" max="1" width="5.140625" style="1" customWidth="1"/>
    <col min="2" max="2" width="62.00390625" style="0" customWidth="1"/>
    <col min="3" max="3" width="10.57421875" style="0" customWidth="1"/>
    <col min="4" max="4" width="10.28125" style="2" customWidth="1"/>
    <col min="5" max="6" width="13.28125" style="0" bestFit="1" customWidth="1"/>
    <col min="7" max="7" width="11.8515625" style="0" bestFit="1" customWidth="1"/>
    <col min="8" max="9" width="13.140625" style="0" bestFit="1" customWidth="1"/>
    <col min="10" max="10" width="9.57421875" style="0" customWidth="1"/>
  </cols>
  <sheetData>
    <row r="1" spans="6:11" ht="54" customHeight="1">
      <c r="F1" s="28" t="s">
        <v>32</v>
      </c>
      <c r="G1" s="28"/>
      <c r="H1" s="28"/>
      <c r="I1" s="28"/>
      <c r="J1" s="28"/>
      <c r="K1" s="28"/>
    </row>
    <row r="2" spans="1:11" ht="64.5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9.5" customHeight="1">
      <c r="A3" s="14"/>
      <c r="B3" s="14" t="s">
        <v>28</v>
      </c>
      <c r="C3" s="29" t="s">
        <v>29</v>
      </c>
      <c r="D3" s="29"/>
      <c r="E3" s="29"/>
      <c r="F3" s="29"/>
      <c r="G3" s="29"/>
      <c r="H3" s="29"/>
      <c r="I3" s="29"/>
      <c r="J3" s="29"/>
      <c r="K3" s="29"/>
    </row>
    <row r="4" spans="1:11" ht="21" customHeight="1">
      <c r="A4" s="13"/>
      <c r="B4" s="13" t="s">
        <v>16</v>
      </c>
      <c r="C4" s="30" t="s">
        <v>17</v>
      </c>
      <c r="D4" s="30"/>
      <c r="E4" s="30"/>
      <c r="F4" s="30"/>
      <c r="G4" s="30"/>
      <c r="H4" s="30"/>
      <c r="I4" s="30"/>
      <c r="J4" s="30"/>
      <c r="K4" s="30"/>
    </row>
    <row r="5" spans="1:11" ht="31.5">
      <c r="A5" s="4"/>
      <c r="B5" s="5" t="s">
        <v>0</v>
      </c>
      <c r="C5" s="5" t="s">
        <v>10</v>
      </c>
      <c r="D5" s="5" t="s">
        <v>11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24</v>
      </c>
    </row>
    <row r="6" spans="1:11" ht="47.25">
      <c r="A6" s="10">
        <v>1</v>
      </c>
      <c r="B6" s="6" t="s">
        <v>18</v>
      </c>
      <c r="C6" s="12">
        <f>+C7/C8</f>
        <v>255.6231884057971</v>
      </c>
      <c r="D6" s="12">
        <f>+D7/D8</f>
        <v>321.72727272727275</v>
      </c>
      <c r="E6" s="12">
        <f>+E7/E8</f>
        <v>394.3333333333333</v>
      </c>
      <c r="F6" s="12">
        <f>+F7/F8</f>
        <v>468.2894736842105</v>
      </c>
      <c r="G6" s="12">
        <f>+G7/G8</f>
        <v>469.60526315789474</v>
      </c>
      <c r="H6" s="12">
        <f>+H7/H8</f>
        <v>470.92105263157896</v>
      </c>
      <c r="I6" s="12">
        <f>+I7/I8</f>
        <v>472.2368421052632</v>
      </c>
      <c r="J6" s="5"/>
      <c r="K6" s="5"/>
    </row>
    <row r="7" spans="1:11" ht="15.75">
      <c r="A7" s="10">
        <v>2</v>
      </c>
      <c r="B7" s="6" t="s">
        <v>12</v>
      </c>
      <c r="C7" s="27">
        <v>17638</v>
      </c>
      <c r="D7" s="27">
        <v>17695</v>
      </c>
      <c r="E7" s="27">
        <v>17745</v>
      </c>
      <c r="F7" s="27">
        <v>17795</v>
      </c>
      <c r="G7" s="27">
        <v>17845</v>
      </c>
      <c r="H7" s="27">
        <v>17895</v>
      </c>
      <c r="I7" s="27">
        <v>17945</v>
      </c>
      <c r="J7" s="5"/>
      <c r="K7" s="5"/>
    </row>
    <row r="8" spans="1:11" ht="31.5">
      <c r="A8" s="10">
        <v>3</v>
      </c>
      <c r="B8" s="6" t="s">
        <v>19</v>
      </c>
      <c r="C8" s="5">
        <v>69</v>
      </c>
      <c r="D8" s="5">
        <v>55</v>
      </c>
      <c r="E8" s="5">
        <v>45</v>
      </c>
      <c r="F8" s="5">
        <v>38</v>
      </c>
      <c r="G8" s="5">
        <v>38</v>
      </c>
      <c r="H8" s="5">
        <v>38</v>
      </c>
      <c r="I8" s="5">
        <v>38</v>
      </c>
      <c r="J8" s="5"/>
      <c r="K8" s="5"/>
    </row>
    <row r="9" spans="1:11" ht="21" customHeight="1">
      <c r="A9" s="10">
        <v>4</v>
      </c>
      <c r="B9" s="6" t="s">
        <v>30</v>
      </c>
      <c r="C9" s="27">
        <v>17638</v>
      </c>
      <c r="D9" s="27">
        <v>17695</v>
      </c>
      <c r="E9" s="27">
        <v>17745</v>
      </c>
      <c r="F9" s="27">
        <v>17795</v>
      </c>
      <c r="G9" s="27">
        <v>17845</v>
      </c>
      <c r="H9" s="27">
        <v>17895</v>
      </c>
      <c r="I9" s="27">
        <v>17945</v>
      </c>
      <c r="J9" s="3"/>
      <c r="K9" s="3"/>
    </row>
    <row r="10" spans="1:11" ht="47.25">
      <c r="A10" s="10">
        <v>5</v>
      </c>
      <c r="B10" s="6" t="s">
        <v>20</v>
      </c>
      <c r="C10" s="31"/>
      <c r="D10" s="32"/>
      <c r="E10" s="32"/>
      <c r="F10" s="32"/>
      <c r="G10" s="32"/>
      <c r="H10" s="32"/>
      <c r="I10" s="32"/>
      <c r="J10" s="32"/>
      <c r="K10" s="33"/>
    </row>
    <row r="11" spans="1:11" ht="45" customHeight="1">
      <c r="A11" s="10">
        <v>6</v>
      </c>
      <c r="B11" s="6" t="s">
        <v>13</v>
      </c>
      <c r="C11" s="15" t="s">
        <v>15</v>
      </c>
      <c r="D11" s="3">
        <v>53</v>
      </c>
      <c r="E11" s="15">
        <v>59</v>
      </c>
      <c r="F11" s="15">
        <v>65</v>
      </c>
      <c r="G11" s="15">
        <v>74</v>
      </c>
      <c r="H11" s="15">
        <v>85</v>
      </c>
      <c r="I11" s="15">
        <v>100</v>
      </c>
      <c r="J11" s="15"/>
      <c r="K11" s="15"/>
    </row>
    <row r="12" spans="1:11" ht="57.75" customHeight="1">
      <c r="A12" s="10">
        <v>7</v>
      </c>
      <c r="B12" s="6" t="s">
        <v>26</v>
      </c>
      <c r="C12" s="15" t="s">
        <v>15</v>
      </c>
      <c r="D12" s="3">
        <v>56.1</v>
      </c>
      <c r="E12" s="15">
        <v>64.9</v>
      </c>
      <c r="F12" s="15">
        <v>73.7</v>
      </c>
      <c r="G12" s="15">
        <v>82.4</v>
      </c>
      <c r="H12" s="15">
        <v>91.2</v>
      </c>
      <c r="I12" s="15">
        <v>100</v>
      </c>
      <c r="J12" s="15"/>
      <c r="K12" s="15"/>
    </row>
    <row r="13" spans="1:11" ht="15.75">
      <c r="A13" s="10">
        <v>8</v>
      </c>
      <c r="B13" s="6" t="s">
        <v>21</v>
      </c>
      <c r="C13" s="15" t="s">
        <v>15</v>
      </c>
      <c r="D13" s="3">
        <v>72.5</v>
      </c>
      <c r="E13" s="15">
        <v>72.5</v>
      </c>
      <c r="F13" s="15">
        <v>73.7</v>
      </c>
      <c r="G13" s="15">
        <v>82.4</v>
      </c>
      <c r="H13" s="3">
        <v>100</v>
      </c>
      <c r="I13" s="3">
        <v>100</v>
      </c>
      <c r="J13" s="15"/>
      <c r="K13" s="15"/>
    </row>
    <row r="14" spans="1:11" ht="15.75">
      <c r="A14" s="10">
        <v>9</v>
      </c>
      <c r="B14" s="6" t="s">
        <v>31</v>
      </c>
      <c r="C14" s="3">
        <v>18343</v>
      </c>
      <c r="D14" s="3">
        <v>20418</v>
      </c>
      <c r="E14" s="3">
        <v>22360</v>
      </c>
      <c r="F14" s="3">
        <v>24640</v>
      </c>
      <c r="G14" s="3">
        <v>27230</v>
      </c>
      <c r="H14" s="3">
        <v>30607</v>
      </c>
      <c r="I14" s="3">
        <v>34187</v>
      </c>
      <c r="J14" s="3"/>
      <c r="K14" s="3"/>
    </row>
    <row r="15" spans="1:11" ht="15.75">
      <c r="A15" s="10">
        <v>10</v>
      </c>
      <c r="B15" s="6" t="s">
        <v>1</v>
      </c>
      <c r="C15" s="3" t="s">
        <v>15</v>
      </c>
      <c r="D15" s="16">
        <f>20418/18343*100</f>
        <v>111.31221719457014</v>
      </c>
      <c r="E15" s="3">
        <v>110</v>
      </c>
      <c r="F15" s="3">
        <v>110</v>
      </c>
      <c r="G15" s="3">
        <v>111</v>
      </c>
      <c r="H15" s="3">
        <v>112</v>
      </c>
      <c r="I15" s="3">
        <v>112</v>
      </c>
      <c r="J15" s="3"/>
      <c r="K15" s="3"/>
    </row>
    <row r="16" spans="1:11" ht="31.5">
      <c r="A16" s="10">
        <v>11</v>
      </c>
      <c r="B16" s="6" t="s">
        <v>22</v>
      </c>
      <c r="C16" s="3">
        <v>11245</v>
      </c>
      <c r="D16" s="3">
        <v>14802</v>
      </c>
      <c r="E16" s="16">
        <f>E14*E13/100</f>
        <v>16211</v>
      </c>
      <c r="F16" s="16">
        <f>F14*F13/100</f>
        <v>18159.68</v>
      </c>
      <c r="G16" s="16">
        <f>G14*G13/100</f>
        <v>22437.52</v>
      </c>
      <c r="H16" s="16">
        <f>H14*H13/100</f>
        <v>30607</v>
      </c>
      <c r="I16" s="16">
        <f>I14*I13/100</f>
        <v>34187</v>
      </c>
      <c r="J16" s="3"/>
      <c r="K16" s="3"/>
    </row>
    <row r="17" spans="1:11" ht="15.75">
      <c r="A17" s="10">
        <v>12</v>
      </c>
      <c r="B17" s="6" t="s">
        <v>1</v>
      </c>
      <c r="C17" s="3" t="s">
        <v>15</v>
      </c>
      <c r="D17" s="16">
        <f>D16/C16*100</f>
        <v>131.63183637172077</v>
      </c>
      <c r="E17" s="3">
        <v>113</v>
      </c>
      <c r="F17" s="3">
        <v>125</v>
      </c>
      <c r="G17" s="3">
        <v>124</v>
      </c>
      <c r="H17" s="3">
        <v>136</v>
      </c>
      <c r="I17" s="3">
        <v>112</v>
      </c>
      <c r="J17" s="3"/>
      <c r="K17" s="3"/>
    </row>
    <row r="18" spans="1:11" ht="31.5">
      <c r="A18" s="10">
        <v>13</v>
      </c>
      <c r="B18" s="6" t="s">
        <v>27</v>
      </c>
      <c r="C18" s="3" t="s">
        <v>15</v>
      </c>
      <c r="D18" s="3">
        <v>7</v>
      </c>
      <c r="E18" s="3">
        <v>7</v>
      </c>
      <c r="F18" s="3">
        <v>7</v>
      </c>
      <c r="G18" s="3">
        <v>7</v>
      </c>
      <c r="H18" s="3">
        <v>7</v>
      </c>
      <c r="I18" s="3">
        <v>7</v>
      </c>
      <c r="J18" s="3"/>
      <c r="K18" s="3"/>
    </row>
    <row r="19" spans="1:11" ht="15.75">
      <c r="A19" s="10">
        <v>14</v>
      </c>
      <c r="B19" s="6" t="s">
        <v>2</v>
      </c>
      <c r="C19" s="3">
        <v>1.302</v>
      </c>
      <c r="D19" s="3">
        <v>1.302</v>
      </c>
      <c r="E19" s="3">
        <v>1.302</v>
      </c>
      <c r="F19" s="3">
        <v>1.302</v>
      </c>
      <c r="G19" s="3">
        <v>1.302</v>
      </c>
      <c r="H19" s="3">
        <v>1.302</v>
      </c>
      <c r="I19" s="3">
        <v>1.302</v>
      </c>
      <c r="J19" s="3">
        <v>1.302</v>
      </c>
      <c r="K19" s="3">
        <v>1.302</v>
      </c>
    </row>
    <row r="20" spans="1:11" ht="15.75">
      <c r="A20" s="10">
        <v>15</v>
      </c>
      <c r="B20" s="6" t="s">
        <v>3</v>
      </c>
      <c r="C20" s="3">
        <v>12.1</v>
      </c>
      <c r="D20" s="17">
        <f aca="true" t="shared" si="0" ref="D20:I20">D8*12*1.302*D16/1000000</f>
        <v>12.71965464</v>
      </c>
      <c r="E20" s="17">
        <f>E8*12*1.302*E16/1000000</f>
        <v>11.39762988</v>
      </c>
      <c r="F20" s="17">
        <f t="shared" si="0"/>
        <v>10.78161993216</v>
      </c>
      <c r="G20" s="17">
        <f t="shared" si="0"/>
        <v>13.32142487424</v>
      </c>
      <c r="H20" s="17">
        <f t="shared" si="0"/>
        <v>18.171743184</v>
      </c>
      <c r="I20" s="17">
        <f t="shared" si="0"/>
        <v>20.297232144000002</v>
      </c>
      <c r="J20" s="17">
        <f>E20+F20+G20</f>
        <v>35.500674686400004</v>
      </c>
      <c r="K20" s="17">
        <v>100.5</v>
      </c>
    </row>
    <row r="21" spans="1:11" ht="33.75" customHeight="1">
      <c r="A21" s="10">
        <v>16</v>
      </c>
      <c r="B21" s="6" t="s">
        <v>14</v>
      </c>
      <c r="C21" s="3" t="s">
        <v>15</v>
      </c>
      <c r="D21" s="3">
        <v>0.6</v>
      </c>
      <c r="E21" s="17">
        <f>E20-D20</f>
        <v>-1.3220247599999997</v>
      </c>
      <c r="F21" s="17">
        <f>F20-D20</f>
        <v>-1.93803470784</v>
      </c>
      <c r="G21" s="17">
        <f>G20-D20</f>
        <v>0.60177023424</v>
      </c>
      <c r="H21" s="17">
        <f>H20-D20</f>
        <v>5.452088544</v>
      </c>
      <c r="I21" s="17">
        <f>I20-D20</f>
        <v>7.577577504000002</v>
      </c>
      <c r="J21" s="17">
        <f>E21+F21+G21</f>
        <v>-2.6582892335999997</v>
      </c>
      <c r="K21" s="17">
        <f>E21+F21+G21+H21+I21</f>
        <v>10.371376814400003</v>
      </c>
    </row>
    <row r="22" spans="1:11" ht="15.75">
      <c r="A22" s="10"/>
      <c r="B22" s="6"/>
      <c r="C22" s="3"/>
      <c r="D22" s="3"/>
      <c r="E22" s="3"/>
      <c r="F22" s="3"/>
      <c r="G22" s="3"/>
      <c r="H22" s="3"/>
      <c r="I22" s="3"/>
      <c r="J22" s="21"/>
      <c r="K22" s="21"/>
    </row>
    <row r="23" spans="1:11" ht="15.75">
      <c r="A23" s="10"/>
      <c r="B23" s="7"/>
      <c r="C23" s="3"/>
      <c r="D23" s="17"/>
      <c r="E23" s="17"/>
      <c r="F23" s="17"/>
      <c r="G23" s="17"/>
      <c r="H23" s="17"/>
      <c r="I23" s="17"/>
      <c r="J23" s="17"/>
      <c r="K23" s="17"/>
    </row>
    <row r="24" spans="1:11" ht="36.75" customHeight="1">
      <c r="A24" s="10"/>
      <c r="B24" s="8"/>
      <c r="C24" s="3"/>
      <c r="D24" s="3"/>
      <c r="E24" s="3"/>
      <c r="F24" s="3"/>
      <c r="G24" s="3"/>
      <c r="H24" s="3"/>
      <c r="I24" s="3"/>
      <c r="J24" s="3"/>
      <c r="K24" s="17"/>
    </row>
    <row r="25" spans="1:11" ht="20.25" customHeight="1">
      <c r="A25" s="10"/>
      <c r="B25" s="8"/>
      <c r="C25" s="3"/>
      <c r="D25" s="3"/>
      <c r="E25" s="17"/>
      <c r="F25" s="17"/>
      <c r="G25" s="17"/>
      <c r="H25" s="17"/>
      <c r="I25" s="17"/>
      <c r="J25" s="17"/>
      <c r="K25" s="17"/>
    </row>
    <row r="26" spans="1:11" ht="45" customHeight="1">
      <c r="A26" s="10"/>
      <c r="B26" s="8"/>
      <c r="C26" s="3"/>
      <c r="D26" s="3"/>
      <c r="E26" s="3"/>
      <c r="F26" s="3"/>
      <c r="G26" s="3"/>
      <c r="H26" s="3"/>
      <c r="I26" s="3"/>
      <c r="J26" s="3"/>
      <c r="K26" s="17"/>
    </row>
    <row r="27" spans="1:11" s="26" customFormat="1" ht="15.75">
      <c r="A27" s="22"/>
      <c r="B27" s="23"/>
      <c r="C27" s="3"/>
      <c r="D27" s="24"/>
      <c r="E27" s="24"/>
      <c r="F27" s="24"/>
      <c r="G27" s="24"/>
      <c r="H27" s="24"/>
      <c r="I27" s="24"/>
      <c r="J27" s="25"/>
      <c r="K27" s="17"/>
    </row>
    <row r="28" spans="1:11" ht="18.75" customHeight="1">
      <c r="A28" s="10"/>
      <c r="B28" s="6"/>
      <c r="C28" s="3"/>
      <c r="D28" s="17"/>
      <c r="E28" s="17"/>
      <c r="F28" s="17"/>
      <c r="G28" s="17"/>
      <c r="H28" s="17"/>
      <c r="I28" s="17"/>
      <c r="J28" s="17"/>
      <c r="K28" s="17"/>
    </row>
    <row r="29" spans="1:11" ht="15.75">
      <c r="A29" s="10"/>
      <c r="B29" s="9"/>
      <c r="C29" s="3"/>
      <c r="D29" s="17"/>
      <c r="E29" s="17"/>
      <c r="F29" s="17"/>
      <c r="G29" s="17"/>
      <c r="H29" s="17"/>
      <c r="I29" s="17"/>
      <c r="J29" s="17"/>
      <c r="K29" s="17"/>
    </row>
    <row r="30" spans="1:11" ht="15.75">
      <c r="A30" s="10"/>
      <c r="B30" s="9"/>
      <c r="C30" s="3"/>
      <c r="D30" s="18"/>
      <c r="E30" s="18"/>
      <c r="F30" s="18"/>
      <c r="G30" s="18"/>
      <c r="H30" s="18"/>
      <c r="I30" s="18"/>
      <c r="J30" s="18"/>
      <c r="K30" s="17"/>
    </row>
    <row r="31" spans="1:11" ht="48" customHeight="1">
      <c r="A31" s="10"/>
      <c r="B31" s="11"/>
      <c r="C31" s="3"/>
      <c r="D31" s="19"/>
      <c r="E31" s="19"/>
      <c r="F31" s="19"/>
      <c r="G31" s="19"/>
      <c r="H31" s="19"/>
      <c r="I31" s="19"/>
      <c r="J31" s="17"/>
      <c r="K31" s="17"/>
    </row>
    <row r="33" ht="15">
      <c r="B33" s="20" t="s">
        <v>23</v>
      </c>
    </row>
  </sheetData>
  <sheetProtection/>
  <mergeCells count="5">
    <mergeCell ref="F1:K1"/>
    <mergeCell ref="C3:K3"/>
    <mergeCell ref="C4:K4"/>
    <mergeCell ref="C10:K10"/>
    <mergeCell ref="A2:K2"/>
  </mergeCells>
  <printOptions/>
  <pageMargins left="0.2362204724409449" right="0.2362204724409449" top="0.5511811023622047" bottom="0" header="0.31496062992125984" footer="0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LAA</cp:lastModifiedBy>
  <cp:lastPrinted>2014-10-03T12:04:37Z</cp:lastPrinted>
  <dcterms:created xsi:type="dcterms:W3CDTF">2014-03-14T11:43:12Z</dcterms:created>
  <dcterms:modified xsi:type="dcterms:W3CDTF">2014-10-03T12:04:38Z</dcterms:modified>
  <cp:category/>
  <cp:version/>
  <cp:contentType/>
  <cp:contentStatus/>
</cp:coreProperties>
</file>